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.sharepoint.com/sites/TEAM-Preconstruction/Shared Documents/17899 PRECONSTRUCTION (JOCs)/2018.12.20 Maricopa Modulars/Adjacent Ways Submittal/"/>
    </mc:Choice>
  </mc:AlternateContent>
  <xr:revisionPtr revIDLastSave="0" documentId="8_{B7FA89CD-51D1-4429-8B0F-9FAFD533B111}" xr6:coauthVersionLast="41" xr6:coauthVersionMax="41" xr10:uidLastSave="{00000000-0000-0000-0000-000000000000}"/>
  <bookViews>
    <workbookView xWindow="-98" yWindow="-98" windowWidth="22695" windowHeight="1459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8" i="1" l="1"/>
  <c r="H219" i="1"/>
  <c r="H33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<sst xmlns="http://schemas.openxmlformats.org/spreadsheetml/2006/main" count="405" uniqueCount="393">
  <si>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</si>
  <si>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</si>
  <si>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</si>
  <si>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</si>
  <si>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</si>
  <si>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</si>
  <si>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</si>
  <si>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</si>
  <si>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</si>
  <si>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</si>
  <si>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</si>
  <si>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</si>
  <si>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</si>
  <si>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</si>
  <si>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</si>
  <si>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</si>
  <si>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</si>
  <si>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</si>
  <si>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</si>
  <si>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</si>
  <si>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</si>
  <si>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</si>
  <si>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</si>
  <si>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</si>
  <si>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</si>
  <si>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</si>
  <si>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</si>
  <si>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</si>
  <si>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</si>
  <si>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</si>
  <si>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</si>
  <si>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</si>
  <si>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</si>
  <si>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</si>
  <si>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</si>
  <si>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</si>
  <si>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</si>
  <si>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</si>
  <si>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</si>
  <si>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</si>
  <si>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</si>
  <si>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</si>
  <si>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</si>
  <si>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</si>
  <si>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</si>
  <si>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</si>
  <si>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</si>
  <si>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</si>
  <si>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</si>
  <si>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</si>
  <si>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</si>
  <si>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</si>
  <si>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</si>
  <si>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</si>
  <si>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</si>
  <si>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</si>
  <si>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</si>
  <si>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</si>
  <si>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</si>
  <si>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</si>
  <si>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</si>
  <si>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</si>
  <si>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</si>
  <si>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</si>
  <si>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</si>
  <si>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</si>
  <si>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</si>
  <si>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</si>
  <si>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</si>
  <si>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</si>
  <si>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</si>
  <si>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</si>
  <si>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</si>
  <si>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</si>
  <si>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</si>
  <si>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</si>
  <si>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</si>
  <si>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</si>
  <si>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</si>
  <si>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</si>
  <si>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</si>
  <si>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</si>
  <si>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</si>
  <si>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</si>
  <si>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</si>
  <si>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</si>
  <si>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</si>
  <si>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</si>
  <si>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</si>
  <si>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</si>
  <si>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</si>
  <si>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</si>
  <si>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</si>
  <si>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</si>
  <si>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</si>
  <si>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</si>
  <si>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</si>
  <si>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</si>
  <si>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</si>
  <si>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</si>
  <si>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</si>
  <si>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</si>
  <si>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</si>
  <si>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</si>
  <si>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</si>
  <si>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</si>
  <si>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</si>
  <si>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</si>
  <si>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</si>
  <si>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</si>
  <si>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</si>
  <si>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</si>
  <si>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</si>
  <si>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</si>
  <si>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</si>
  <si>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</si>
  <si>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</si>
  <si>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</si>
  <si>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</si>
  <si>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</si>
  <si>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</si>
  <si>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</si>
  <si>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</si>
  <si>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</si>
  <si>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</si>
  <si>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</si>
  <si>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</si>
  <si>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</si>
  <si>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</si>
  <si>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</si>
  <si>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</si>
  <si>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</si>
  <si>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</si>
  <si>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</si>
  <si>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</si>
  <si>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</si>
  <si>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</si>
  <si>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</si>
  <si>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</si>
  <si>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</si>
  <si>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</si>
  <si>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</si>
  <si>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</si>
  <si>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</si>
  <si>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</si>
  <si>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</si>
  <si>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</si>
  <si>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</si>
  <si>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</si>
  <si>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</si>
  <si>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</si>
  <si>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</si>
  <si>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</si>
  <si>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</si>
  <si>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</si>
  <si>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</si>
  <si>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</si>
  <si>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</si>
  <si>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</si>
  <si>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</si>
  <si>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</si>
  <si>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</si>
  <si>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</si>
  <si>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</si>
  <si>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</si>
  <si>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</si>
  <si>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</si>
  <si>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</si>
  <si>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</si>
  <si>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</si>
  <si>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</si>
  <si>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</si>
  <si>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</si>
  <si>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</si>
  <si>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</si>
  <si>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</si>
  <si>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</si>
  <si>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</si>
  <si>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</si>
  <si>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</si>
  <si>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</si>
  <si>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</si>
  <si>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</si>
  <si>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</si>
  <si>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</si>
  <si>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</si>
  <si>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</si>
  <si>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</si>
  <si>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</si>
  <si>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</si>
  <si>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</si>
  <si>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</si>
  <si>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</si>
  <si>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</si>
  <si>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</si>
  <si>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</si>
  <si>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</si>
  <si>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</si>
  <si>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</si>
  <si>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</si>
  <si>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</si>
  <si>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</si>
  <si>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</si>
  <si>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</si>
  <si>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</si>
  <si>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</si>
  <si>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</si>
  <si>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</si>
  <si>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</si>
  <si>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</si>
  <si>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</si>
  <si>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</si>
  <si>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</si>
  <si>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</si>
  <si>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</si>
  <si>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</si>
  <si>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</si>
  <si>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</si>
  <si>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</si>
  <si>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</si>
  <si>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</si>
  <si>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</si>
  <si>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</si>
  <si>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</si>
  <si>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</si>
  <si>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</si>
  <si>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</si>
  <si>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</si>
  <si>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</si>
  <si>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</si>
  <si>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</si>
  <si>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</si>
  <si>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</si>
  <si>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</si>
  <si>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</si>
  <si>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</si>
  <si>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</si>
  <si>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</si>
  <si>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</si>
  <si>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</si>
  <si>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</si>
  <si>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</si>
  <si>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</si>
  <si>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</si>
  <si>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</si>
  <si>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</si>
  <si>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</si>
  <si>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</si>
  <si>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</si>
  <si>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</si>
  <si>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</si>
  <si>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</si>
  <si>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</si>
  <si>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</si>
  <si>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</si>
  <si>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</si>
  <si>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</si>
  <si>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</si>
  <si>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</si>
  <si>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</si>
  <si>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</si>
  <si>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</si>
  <si>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</si>
  <si>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</si>
  <si>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</si>
  <si>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</si>
  <si>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</si>
  <si>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</si>
  <si>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</si>
  <si>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</si>
  <si>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</si>
  <si>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</si>
  <si>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</si>
  <si>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</si>
  <si>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</si>
  <si>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</si>
  <si>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</si>
  <si>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</si>
  <si>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</si>
  <si>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</si>
  <si>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</si>
  <si>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</si>
  <si>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</si>
  <si>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</si>
  <si>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</si>
  <si>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</si>
  <si>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</si>
  <si>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</si>
  <si>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</si>
  <si>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</si>
  <si>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</si>
  <si>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</si>
  <si>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</si>
  <si>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</si>
  <si>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</si>
  <si>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</si>
  <si>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</si>
  <si>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</si>
  <si>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</si>
  <si>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</si>
  <si>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</si>
  <si>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</si>
  <si>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</si>
  <si>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</si>
  <si>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</si>
  <si>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</si>
  <si>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</si>
  <si>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</si>
  <si>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</si>
  <si>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</si>
  <si>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</si>
  <si>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</si>
  <si>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</si>
  <si>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</si>
  <si>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</si>
  <si>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</si>
  <si>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</si>
  <si>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</si>
  <si>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</si>
  <si>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</si>
  <si>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</si>
  <si>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</si>
  <si>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</si>
  <si>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</si>
  <si>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</si>
  <si>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</si>
  <si>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</si>
  <si>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</si>
  <si>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</si>
  <si>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</si>
  <si>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</si>
  <si>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</si>
  <si>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</si>
  <si>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</si>
  <si>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</si>
  <si>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</si>
  <si>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</si>
  <si>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</si>
  <si>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</si>
  <si>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</si>
  <si>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</si>
  <si>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</si>
  <si>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</si>
  <si>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</si>
  <si>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</si>
  <si>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</si>
  <si>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</si>
  <si>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</si>
  <si>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</si>
  <si>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</si>
  <si>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</si>
  <si>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</si>
  <si>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</si>
  <si>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</si>
  <si>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</si>
  <si>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</si>
  <si>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</si>
  <si>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</si>
  <si>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</si>
  <si>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</si>
  <si>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</si>
  <si>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</si>
  <si>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</si>
  <si>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</si>
  <si>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</si>
  <si>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</si>
  <si>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</si>
  <si>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</si>
  <si>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</si>
  <si>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</si>
  <si>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</si>
  <si>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</si>
  <si>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</si>
  <si>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</si>
  <si>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</si>
  <si>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</si>
  <si>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</si>
  <si>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</si>
  <si>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</si>
  <si>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</si>
  <si>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</si>
  <si>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</si>
  <si>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</si>
  <si>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</si>
  <si>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</si>
  <si>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</si>
  <si>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</si>
  <si>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</si>
  <si>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Maricopa Unified School District</t>
  </si>
  <si>
    <t>One Architecture</t>
  </si>
  <si>
    <t>Chasse Building Team</t>
  </si>
  <si>
    <t>Maricops</t>
  </si>
  <si>
    <t>City of 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</si>
</sst>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7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4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2"/>
  <sheetViews>
    <sheetView tabSelected="1" view="pageLayout" topLeftCell="A192" zoomScaleNormal="100" zoomScaleSheetLayoutView="100" workbookViewId="0">
      <selection activeCell="K216" sqref="K216"/>
    </sheetView>
  </sheetViews>
  <sheetFormatPr defaultColWidth="0.33203125" defaultRowHeight="12.75"/>
  <cols>
    <col min="1" max="1" width="0.46484375" customWidth="1"/>
    <col min="2" max="2" width="10" customWidth="1"/>
    <col min="3" max="3" width="27" customWidth="1"/>
    <col min="4" max="4" width="0.664062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6640625" style="23" customWidth="1"/>
    <col min="11" max="11" width="20.46484375" style="103" customWidth="1"/>
    <col min="12" max="12" width="10.46484375" style="104" hidden="1" customWidth="1"/>
    <col min="13" max="13" width="2.1328125" style="104" customWidth="1"/>
    <col min="14" max="14" width="20.46484375" style="103" customWidth="1"/>
    <col min="15" max="15" width="10.46484375" style="104" hidden="1" customWidth="1"/>
    <col min="16" max="16" width="2.1328125" style="104" customWidth="1"/>
    <col min="17" max="17" width="20.46484375" style="103" customWidth="1"/>
    <col min="18" max="18" width="10.46484375" style="104" hidden="1" customWidth="1"/>
    <col min="19" max="19" width="2.1328125" style="104" customWidth="1"/>
    <col min="20" max="20" width="20.46484375" style="103" customWidth="1"/>
    <col min="21" max="21" width="10.46484375" style="104" hidden="1" customWidth="1"/>
    <col min="22" max="22" width="2.1328125" style="104" customWidth="1"/>
    <col min="23" max="23" width="20.46484375" style="103" customWidth="1"/>
    <col min="24" max="24" width="10.46484375" style="104" hidden="1" customWidth="1"/>
    <col min="25" max="25" width="2.1328125" style="104" customWidth="1"/>
    <col min="26" max="67" width="0.33203125" style="105"/>
    <col min="68" max="137" width="0.33203125" style="106"/>
  </cols>
  <sheetData>
    <row r="1" spans="1:137" ht="13.5" thickBot="1">
      <c r="A1" s="339"/>
      <c r="B1" s="339"/>
      <c r="C1" s="339"/>
      <c r="D1" s="340"/>
      <c r="E1" s="346" t="s">
        <v>384</v>
      </c>
      <c r="F1" s="347"/>
      <c r="G1" s="347"/>
      <c r="H1" s="347"/>
      <c r="I1" s="347"/>
      <c r="J1" s="348"/>
    </row>
    <row r="2" spans="1:137" s="1" customFormat="1" ht="13.15">
      <c r="A2" s="341" t="s">
        <v>387</v>
      </c>
      <c r="B2" s="342"/>
      <c r="C2" s="342"/>
      <c r="D2" s="343"/>
      <c r="E2" s="352" t="s">
        <v>199</v>
      </c>
      <c r="F2" s="342"/>
      <c r="G2" s="342"/>
      <c r="H2" s="342"/>
      <c r="I2" s="342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49"/>
      <c r="F3" s="350"/>
      <c r="G3" s="350"/>
      <c r="H3" s="350"/>
      <c r="I3" s="350"/>
      <c r="J3" s="351"/>
      <c r="N3" s="105"/>
    </row>
    <row r="4" spans="1:137" ht="4.5" customHeight="1" thickBot="1">
      <c r="A4" s="344"/>
      <c r="B4" s="344"/>
      <c r="C4" s="344"/>
      <c r="D4" s="344"/>
      <c r="E4" s="344"/>
      <c r="F4" s="344"/>
      <c r="G4" s="344"/>
      <c r="H4" s="344"/>
      <c r="I4" s="344"/>
      <c r="J4" s="345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58"/>
      <c r="G5" s="356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59"/>
      <c r="F6" s="360"/>
      <c r="G6" s="357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389</v>
      </c>
      <c r="F7" s="360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390</v>
      </c>
      <c r="F8" s="360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391</v>
      </c>
      <c r="F9" s="360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59"/>
      <c r="F10" s="360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392</v>
      </c>
      <c r="F12" s="353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128684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4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55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>
        <v>1</v>
      </c>
      <c r="F20" s="321" t="str">
        <f>IFERROR((#REF!+G20/#REF!),"")</f>
        <v/>
      </c>
      <c r="G20" s="248"/>
      <c r="H20" s="248">
        <v>9375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>
        <v>1</v>
      </c>
      <c r="F21" s="322" t="str">
        <f>IFERROR((#REF!+G21/#REF!),"")</f>
        <v/>
      </c>
      <c r="G21" s="248"/>
      <c r="H21" s="248">
        <v>1900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11275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1</v>
      </c>
      <c r="F25" s="321" t="str">
        <f>IFERROR((#REF!+G25/#REF!),"")</f>
        <v/>
      </c>
      <c r="G25" s="253"/>
      <c r="H25" s="253">
        <v>900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900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>
        <v>1</v>
      </c>
      <c r="F33" s="322" t="str">
        <f>IFERROR((#REF!+G33/#REF!),"")</f>
        <v/>
      </c>
      <c r="G33" s="253"/>
      <c r="H33" s="253">
        <f>40231+2584</f>
        <v>42815</v>
      </c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42815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>
        <v>1</v>
      </c>
      <c r="F173" s="325" t="str">
        <f>IFERROR((#REF!+G173/#REF!),"")</f>
        <v/>
      </c>
      <c r="G173" s="253"/>
      <c r="H173" s="253">
        <v>3000</v>
      </c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3000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</v>
      </c>
      <c r="F190" s="147" t="str">
        <f>IFERROR((#REF!+G190/#REF!),"")</f>
        <v/>
      </c>
      <c r="G190" s="253"/>
      <c r="H190" s="253">
        <v>6565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6565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</v>
      </c>
      <c r="F197" s="325" t="str">
        <f>IFERROR((#REF!+G197/#REF!),"")</f>
        <v/>
      </c>
      <c r="G197" s="253"/>
      <c r="H197" s="253">
        <v>11220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>
        <v>1</v>
      </c>
      <c r="F202" s="325" t="str">
        <f>IFERROR((#REF!+G202/#REF!),"")</f>
        <v/>
      </c>
      <c r="G202" s="253"/>
      <c r="H202" s="253">
        <v>35000</v>
      </c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46220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110775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110775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4.737185664107426E-2</v>
      </c>
      <c r="C216" s="35" t="s">
        <v>172</v>
      </c>
      <c r="D216" s="14"/>
      <c r="E216" s="77"/>
      <c r="F216" s="333">
        <f>SUM(G216:I216)</f>
        <v>6096</v>
      </c>
      <c r="G216" s="304"/>
      <c r="H216" s="305">
        <v>6096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1.2919057536290449E-2</v>
      </c>
      <c r="C218" s="38" t="s">
        <v>174</v>
      </c>
      <c r="D218" s="37"/>
      <c r="E218" s="79"/>
      <c r="F218" s="325">
        <f>SUM(G218:I218)</f>
        <v>1662.4760000000001</v>
      </c>
      <c r="G218" s="306"/>
      <c r="H218" s="307">
        <f>3078-H219</f>
        <v>1662.4760000000001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1.0999999999999999E-2</v>
      </c>
      <c r="C219" s="40" t="s">
        <v>175</v>
      </c>
      <c r="D219" s="37"/>
      <c r="E219" s="79"/>
      <c r="F219" s="325">
        <f>SUM(G219:I219)</f>
        <v>1415.5239999999999</v>
      </c>
      <c r="G219" s="306"/>
      <c r="H219" s="307">
        <f>128684*0.011</f>
        <v>1415.5239999999999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6.7879456653507822E-2</v>
      </c>
      <c r="C220" s="41" t="s">
        <v>176</v>
      </c>
      <c r="D220" s="37"/>
      <c r="E220" s="80"/>
      <c r="F220" s="327">
        <f>SUM(G220:I220)</f>
        <v>8735</v>
      </c>
      <c r="G220" s="308"/>
      <c r="H220" s="309">
        <v>8735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128684</v>
      </c>
      <c r="F221" s="171"/>
      <c r="G221" s="43">
        <f>SUM(G215:G220)</f>
        <v>0</v>
      </c>
      <c r="H221" s="43">
        <f>SUM(H215:H220)</f>
        <v>128684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128684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xmlns:xlrd2="http://schemas.microsoft.com/office/spreadsheetml/2017/richdata2" ref="A197:J207">
    <sortCondition ref="B197:B207"/>
  </sortState>
  <mergeCells count="17"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2" ma:contentTypeDescription="Create a new document." ma:contentTypeScope="" ma:versionID="4774dfdaf7fcf858a014916030d0f47b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56a5c0bdeeb1f2dd6c254f92fb54e392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232FA5-1B00-4C5A-8903-B0936A219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D613A-3FEB-49F4-A478-3ECDE18D3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6FA87-7E1F-4503-9AC6-0F490C13F0F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4890fe0a-2c4a-4106-8a90-cdc7d9cc6be0"/>
    <ds:schemaRef ds:uri="21a5325a-d915-409f-8cfc-75663bb21e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Jeremy Keck</cp:lastModifiedBy>
  <cp:lastPrinted>2018-08-24T21:39:40Z</cp:lastPrinted>
  <dcterms:created xsi:type="dcterms:W3CDTF">2006-08-31T18:48:44Z</dcterms:created>
  <dcterms:modified xsi:type="dcterms:W3CDTF">2019-07-11T17:27:15Z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